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472193CB-CD45-4DF9-B1BE-278E0F1D0E10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9.2.1" sheetId="3" r:id="rId1"/>
  </sheets>
  <externalReferences>
    <externalReference r:id="rId2"/>
    <externalReference r:id="rId3"/>
  </externalReferences>
  <definedNames>
    <definedName name="_xlnm.Print_Area" localSheetId="0">'9.2.1'!$A$2:$O$81,'9.2.1'!$P:$P</definedName>
  </definedNames>
  <calcPr calcId="191029"/>
</workbook>
</file>

<file path=xl/calcChain.xml><?xml version="1.0" encoding="utf-8"?>
<calcChain xmlns="http://schemas.openxmlformats.org/spreadsheetml/2006/main">
  <c r="P77" i="3" l="1"/>
  <c r="P74" i="3"/>
  <c r="P71" i="3"/>
  <c r="P69" i="3"/>
  <c r="P67" i="3"/>
  <c r="P65" i="3"/>
  <c r="P63" i="3"/>
  <c r="P60" i="3"/>
  <c r="P58" i="3"/>
  <c r="P56" i="3"/>
  <c r="P53" i="3"/>
  <c r="P50" i="3"/>
  <c r="P48" i="3"/>
  <c r="P46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6" i="3"/>
  <c r="P14" i="3"/>
  <c r="P12" i="3"/>
  <c r="P9" i="3"/>
  <c r="O41" i="3" l="1"/>
  <c r="O35" i="3"/>
  <c r="O21" i="3"/>
  <c r="O12" i="3"/>
  <c r="N12" i="3"/>
</calcChain>
</file>

<file path=xl/sharedStrings.xml><?xml version="1.0" encoding="utf-8"?>
<sst xmlns="http://schemas.openxmlformats.org/spreadsheetml/2006/main" count="71" uniqueCount="71">
  <si>
    <t>Item</t>
  </si>
  <si>
    <t>1.   Barangan f.o.b.  (Bersih)</t>
  </si>
  <si>
    <t xml:space="preserve">           a.   Eksport</t>
  </si>
  <si>
    <t xml:space="preserve">                    Exports</t>
  </si>
  <si>
    <t xml:space="preserve">           b.   Import</t>
  </si>
  <si>
    <t xml:space="preserve">                    Imports</t>
  </si>
  <si>
    <t>2.   Perkhidmatan  (Bersih)</t>
  </si>
  <si>
    <t xml:space="preserve">       Services (Net)</t>
  </si>
  <si>
    <t xml:space="preserve">                    Investment Income</t>
  </si>
  <si>
    <t xml:space="preserve">       Goods  f.o.b. (Net)</t>
  </si>
  <si>
    <t xml:space="preserve">           a.   Pampasan Pekerja</t>
  </si>
  <si>
    <t xml:space="preserve">                    Compensation of employees</t>
  </si>
  <si>
    <t xml:space="preserve">           b.   Pendapatan Pelaburan</t>
  </si>
  <si>
    <t>AKAUN SEMASA</t>
  </si>
  <si>
    <t>CURRENT ACCOUNT</t>
  </si>
  <si>
    <t xml:space="preserve">           a.  Perkhidmatan pembuatan bagi input fizikal dimiliki pihak lain</t>
  </si>
  <si>
    <t xml:space="preserve">                Manufacturing services on physical input owned by others</t>
  </si>
  <si>
    <t xml:space="preserve">           b.   Perkhidmatan penyelenggaraan pembaikan t.t.t.l</t>
  </si>
  <si>
    <t xml:space="preserve">                    Maintenance and repair services n.i.e</t>
  </si>
  <si>
    <t xml:space="preserve">           c.   Pengangkutan</t>
  </si>
  <si>
    <t xml:space="preserve">                    Transport</t>
  </si>
  <si>
    <t xml:space="preserve">           d.   Perjalanan </t>
  </si>
  <si>
    <t xml:space="preserve">                   Travel </t>
  </si>
  <si>
    <t xml:space="preserve">           e.   Pembinaan</t>
  </si>
  <si>
    <t xml:space="preserve">                   Construction</t>
  </si>
  <si>
    <t xml:space="preserve">           f.   Perkhidmatan insurans dan pencen</t>
  </si>
  <si>
    <t xml:space="preserve">                   Insurance and pension services</t>
  </si>
  <si>
    <t xml:space="preserve">           g.   Perkhidmatan kewangan</t>
  </si>
  <si>
    <t xml:space="preserve">                   Financial services</t>
  </si>
  <si>
    <t xml:space="preserve">           h.   Caj penggunaan harta intelek t.t.t.l</t>
  </si>
  <si>
    <t xml:space="preserve">                  Charges for the use intelectual property n.i.e</t>
  </si>
  <si>
    <t xml:space="preserve">           i.   Perkhidmatan telekomunikasi, komputer dan maklumat</t>
  </si>
  <si>
    <t xml:space="preserve">                   Telecommunications, computer and information</t>
  </si>
  <si>
    <t xml:space="preserve">           j.   Perkhidmatan perniagaan lain</t>
  </si>
  <si>
    <t xml:space="preserve">                 Other business services</t>
  </si>
  <si>
    <t xml:space="preserve">           k.   Perkhidmatan persendirian, kebudayaan dan rekreasi</t>
  </si>
  <si>
    <t xml:space="preserve">                Personal, cultural and recreational services</t>
  </si>
  <si>
    <t xml:space="preserve">           l.   Barangan dan perkhidmatan kerajaan t.t.t.l</t>
  </si>
  <si>
    <t xml:space="preserve">                   Government goods and services  n.i.e</t>
  </si>
  <si>
    <t>3.   Pendapatan Primer  (Bersih)</t>
  </si>
  <si>
    <t xml:space="preserve">       Primary Income (Net)</t>
  </si>
  <si>
    <t>AKAUN MODAL</t>
  </si>
  <si>
    <t>CAPITAL ACCOUNT</t>
  </si>
  <si>
    <t>1.   Perolehan/pelupusan aset bukan kewangan bukan pengeluaran</t>
  </si>
  <si>
    <t xml:space="preserve">       Acquisitions/disposals of nonproduced nonfinancial asssets</t>
  </si>
  <si>
    <t>2.   Pindahan modal</t>
  </si>
  <si>
    <t xml:space="preserve">       Capital transfers</t>
  </si>
  <si>
    <t>AKAUN KEWANGAN</t>
  </si>
  <si>
    <t>FINANCIAL ACCOUNT</t>
  </si>
  <si>
    <t xml:space="preserve">           1.   Pelaburan langsung</t>
  </si>
  <si>
    <t xml:space="preserve">                   Direct investment</t>
  </si>
  <si>
    <t xml:space="preserve">           2.   Pelaburan portfolio</t>
  </si>
  <si>
    <t xml:space="preserve">                   Portfolio investment</t>
  </si>
  <si>
    <t xml:space="preserve">           3.   Derivatif kewangan</t>
  </si>
  <si>
    <t xml:space="preserve">                   Financial derivatives</t>
  </si>
  <si>
    <t xml:space="preserve">           4.   Pelaburan lain</t>
  </si>
  <si>
    <t xml:space="preserve">                  Other investment</t>
  </si>
  <si>
    <t>ASET RIZAB</t>
  </si>
  <si>
    <t>RESERVE ASSETS</t>
  </si>
  <si>
    <t>KESILAPAN DAN KETINGGALAN BERSIH</t>
  </si>
  <si>
    <t>NET ERRORS AND OMISSIONS</t>
  </si>
  <si>
    <t>4.   Pendapatan Sekunder (Bersih)</t>
  </si>
  <si>
    <t xml:space="preserve">       Secondary Income (Net)</t>
  </si>
  <si>
    <t>Table 9.2.1        :  Balance of Payments Statistics , 2010 – current, Malaysia (BPM6)</t>
  </si>
  <si>
    <t>JADUAL 9.2.1  :  PERANGKAAN IMBANGAN PEMBAYARAN, 2010 – semasa, MALAYSIA (BPM6)</t>
  </si>
  <si>
    <r>
      <t xml:space="preserve">  </t>
    </r>
    <r>
      <rPr>
        <b/>
        <sz val="11"/>
        <rFont val="Calibri"/>
        <family val="2"/>
        <scheme val="minor"/>
      </rPr>
      <t>RM (Juta</t>
    </r>
    <r>
      <rPr>
        <i/>
        <sz val="11"/>
        <rFont val="Calibri"/>
        <family val="2"/>
        <scheme val="minor"/>
      </rPr>
      <t>/ Million</t>
    </r>
    <r>
      <rPr>
        <b/>
        <sz val="11"/>
        <rFont val="Calibri"/>
        <family val="2"/>
        <scheme val="minor"/>
      </rPr>
      <t xml:space="preserve">)     </t>
    </r>
  </si>
  <si>
    <r>
      <t>2024</t>
    </r>
    <r>
      <rPr>
        <b/>
        <vertAlign val="superscript"/>
        <sz val="11"/>
        <rFont val="Calibri"/>
        <family val="2"/>
      </rPr>
      <t>p</t>
    </r>
  </si>
  <si>
    <t>(Q1-Q3)</t>
  </si>
  <si>
    <t>2022f</t>
  </si>
  <si>
    <t>2023r</t>
  </si>
  <si>
    <r>
      <t>Nota</t>
    </r>
    <r>
      <rPr>
        <sz val="11"/>
        <rFont val="Calibri"/>
        <family val="2"/>
        <scheme val="minor"/>
      </rPr>
      <t xml:space="preserve"> / </t>
    </r>
    <r>
      <rPr>
        <i/>
        <sz val="11"/>
        <rFont val="Calibri"/>
        <family val="2"/>
        <scheme val="minor"/>
      </rPr>
      <t xml:space="preserve">Note </t>
    </r>
    <r>
      <rPr>
        <sz val="11"/>
        <rFont val="Calibri"/>
        <family val="2"/>
        <scheme val="minor"/>
      </rPr>
      <t xml:space="preserve">:      </t>
    </r>
    <r>
      <rPr>
        <b/>
        <vertAlign val="superscript"/>
        <sz val="11"/>
        <rFont val="Calibri"/>
        <family val="2"/>
        <scheme val="minor"/>
      </rPr>
      <t xml:space="preserve">f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Muktamad</t>
    </r>
    <r>
      <rPr>
        <sz val="11"/>
        <rFont val="Calibri"/>
        <family val="2"/>
        <scheme val="minor"/>
      </rPr>
      <t xml:space="preserve"> / </t>
    </r>
    <r>
      <rPr>
        <i/>
        <sz val="11"/>
        <rFont val="Calibri"/>
        <family val="2"/>
        <scheme val="minor"/>
      </rPr>
      <t xml:space="preserve">Final    </t>
    </r>
    <r>
      <rPr>
        <b/>
        <vertAlign val="superscript"/>
        <sz val="11"/>
        <rFont val="Calibri"/>
        <family val="2"/>
        <scheme val="minor"/>
      </rPr>
      <t>r</t>
    </r>
    <r>
      <rPr>
        <b/>
        <sz val="11"/>
        <rFont val="Calibri"/>
        <family val="2"/>
        <scheme val="minor"/>
      </rPr>
      <t xml:space="preserve">  Disemak semula</t>
    </r>
    <r>
      <rPr>
        <sz val="11"/>
        <rFont val="Calibri"/>
        <family val="2"/>
        <scheme val="minor"/>
      </rPr>
      <t xml:space="preserve"> / </t>
    </r>
    <r>
      <rPr>
        <i/>
        <sz val="11"/>
        <rFont val="Calibri"/>
        <family val="2"/>
        <scheme val="minor"/>
      </rPr>
      <t>Revised</t>
    </r>
    <r>
      <rPr>
        <b/>
        <sz val="11"/>
        <rFont val="Calibri"/>
        <family val="2"/>
        <scheme val="minor"/>
      </rPr>
      <t xml:space="preserve">     </t>
    </r>
    <r>
      <rPr>
        <b/>
        <vertAlign val="superscript"/>
        <sz val="11"/>
        <rFont val="Calibri"/>
        <family val="2"/>
        <scheme val="minor"/>
      </rPr>
      <t>p</t>
    </r>
    <r>
      <rPr>
        <b/>
        <sz val="11"/>
        <rFont val="Calibri"/>
        <family val="2"/>
        <scheme val="minor"/>
      </rPr>
      <t xml:space="preserve"> Awalan / </t>
    </r>
    <r>
      <rPr>
        <i/>
        <sz val="11"/>
        <rFont val="Calibri"/>
        <family val="2"/>
        <scheme val="minor"/>
      </rPr>
      <t>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</si>
</sst>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 inden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 indent="1"/>
    </xf>
    <xf numFmtId="0" fontId="3" fillId="0" borderId="2" xfId="0" applyFont="1" applyBorder="1" applyAlignment="1">
      <alignment horizontal="right" wrapText="1" inden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1" applyNumberFormat="1" applyFont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3" fontId="0" fillId="0" borderId="0" xfId="0" applyNumberFormat="1" applyFont="1"/>
    <xf numFmtId="3" fontId="4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BOP/BOP%20-%20Quarterly%20Databa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BOP/BOP%20Quarterly/BOP%202024%20Q3/Table%20BOP%20Q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Yearly"/>
      <sheetName val="Quarterly"/>
      <sheetName val="CA (Y)"/>
      <sheetName val="CA (Q)"/>
      <sheetName val="FA (Y)"/>
      <sheetName val="FA (Q)"/>
      <sheetName val="FA (Y) old"/>
      <sheetName val="FA (Q) old"/>
      <sheetName val="Booklet (B)"/>
      <sheetName val="B1"/>
      <sheetName val="B2"/>
      <sheetName val="B3"/>
      <sheetName val="B4"/>
      <sheetName val="Notes"/>
      <sheetName val="Forecast"/>
    </sheetNames>
    <sheetDataSet>
      <sheetData sheetId="0"/>
      <sheetData sheetId="1"/>
      <sheetData sheetId="2">
        <row r="10">
          <cell r="CX10">
            <v>32002.777999999991</v>
          </cell>
          <cell r="CY10">
            <v>24575.649999999965</v>
          </cell>
          <cell r="CZ10">
            <v>23138.548999999999</v>
          </cell>
        </row>
        <row r="11">
          <cell r="CX11">
            <v>272205.93</v>
          </cell>
          <cell r="CY11">
            <v>278082.15999999997</v>
          </cell>
          <cell r="CZ11">
            <v>289573.65999999997</v>
          </cell>
        </row>
        <row r="12">
          <cell r="CX12">
            <v>240203.152</v>
          </cell>
          <cell r="CY12">
            <v>253506.51</v>
          </cell>
          <cell r="CZ12">
            <v>266435.11099999998</v>
          </cell>
        </row>
        <row r="13">
          <cell r="CX13">
            <v>-7281.4449999999924</v>
          </cell>
          <cell r="CY13">
            <v>-4913.1179999999804</v>
          </cell>
          <cell r="CZ13">
            <v>-1579.0879999999961</v>
          </cell>
        </row>
        <row r="16">
          <cell r="CX16">
            <v>3528.5129999999999</v>
          </cell>
          <cell r="CY16">
            <v>4263.2880000000005</v>
          </cell>
          <cell r="CZ16">
            <v>4200.357</v>
          </cell>
        </row>
        <row r="19">
          <cell r="CX19">
            <v>-557.7360000000001</v>
          </cell>
          <cell r="CY19">
            <v>-237.62800000000016</v>
          </cell>
          <cell r="CZ19">
            <v>-108.28500000000008</v>
          </cell>
        </row>
        <row r="22">
          <cell r="CX22">
            <v>-7801.3749999999982</v>
          </cell>
          <cell r="CY22">
            <v>-7457.8580000000002</v>
          </cell>
          <cell r="CZ22">
            <v>-7485.0029999999988</v>
          </cell>
        </row>
        <row r="25">
          <cell r="CX25">
            <v>6647.0170000000053</v>
          </cell>
          <cell r="CY25">
            <v>8176.8800000000028</v>
          </cell>
          <cell r="CZ25">
            <v>11030.361999999999</v>
          </cell>
        </row>
        <row r="28">
          <cell r="CX28">
            <v>1134.9899999999998</v>
          </cell>
          <cell r="CY28">
            <v>597.77399999999989</v>
          </cell>
          <cell r="CZ28">
            <v>11.18100000000004</v>
          </cell>
        </row>
        <row r="31">
          <cell r="CX31">
            <v>-2273.5459999999998</v>
          </cell>
          <cell r="CY31">
            <v>-2569.5859999999998</v>
          </cell>
          <cell r="CZ31">
            <v>-2501.58</v>
          </cell>
        </row>
        <row r="34">
          <cell r="CX34">
            <v>92.998000000000047</v>
          </cell>
          <cell r="CY34">
            <v>41.642999999999915</v>
          </cell>
          <cell r="CZ34">
            <v>141.6350000000001</v>
          </cell>
        </row>
        <row r="37">
          <cell r="CX37">
            <v>-2617.7479999999996</v>
          </cell>
          <cell r="CY37">
            <v>-3017.5349999999999</v>
          </cell>
          <cell r="CZ37">
            <v>-3025.5209999999997</v>
          </cell>
        </row>
        <row r="40">
          <cell r="CX40">
            <v>-1254.4360000000006</v>
          </cell>
          <cell r="CY40">
            <v>-762.87100000000009</v>
          </cell>
          <cell r="CZ40">
            <v>-880.02599999999893</v>
          </cell>
        </row>
        <row r="43">
          <cell r="CX43">
            <v>-3836.9529999999977</v>
          </cell>
          <cell r="CY43">
            <v>-3732.3330000000005</v>
          </cell>
          <cell r="CZ43">
            <v>-2898.8880000000008</v>
          </cell>
        </row>
        <row r="46">
          <cell r="CX46">
            <v>-140.52099999999996</v>
          </cell>
          <cell r="CY46">
            <v>-62.013000000000034</v>
          </cell>
          <cell r="CZ46">
            <v>123.91100000000006</v>
          </cell>
        </row>
        <row r="49">
          <cell r="CX49">
            <v>-202.648</v>
          </cell>
          <cell r="CY49">
            <v>-152.87899999999999</v>
          </cell>
          <cell r="CZ49">
            <v>-187.23099999999997</v>
          </cell>
        </row>
        <row r="53">
          <cell r="CX53">
            <v>-8834.822999999993</v>
          </cell>
          <cell r="CY53">
            <v>-15517.405000000006</v>
          </cell>
          <cell r="CZ53">
            <v>-16983.115999999998</v>
          </cell>
        </row>
        <row r="56">
          <cell r="CX56">
            <v>-2445.335</v>
          </cell>
          <cell r="CY56">
            <v>-2425.0219999999999</v>
          </cell>
          <cell r="CZ56">
            <v>-2353.895</v>
          </cell>
        </row>
        <row r="59">
          <cell r="CX59">
            <v>-6389.4879999999939</v>
          </cell>
          <cell r="CY59">
            <v>-13092.383000000002</v>
          </cell>
          <cell r="CZ59">
            <v>-14629.221000000001</v>
          </cell>
        </row>
        <row r="72">
          <cell r="CX72">
            <v>308.06400000000031</v>
          </cell>
          <cell r="CY72">
            <v>-1141.280999999999</v>
          </cell>
          <cell r="CZ72">
            <v>-2399.9080000000013</v>
          </cell>
        </row>
        <row r="76">
          <cell r="CX76">
            <v>16194.574000000081</v>
          </cell>
          <cell r="CY76">
            <v>3003.8459999999614</v>
          </cell>
          <cell r="CZ76">
            <v>2176.4370000000345</v>
          </cell>
        </row>
        <row r="80">
          <cell r="CX80">
            <v>0.68299999999999983</v>
          </cell>
          <cell r="CY80">
            <v>21.744999999999997</v>
          </cell>
          <cell r="CZ80">
            <v>21.838999999999999</v>
          </cell>
        </row>
        <row r="83">
          <cell r="CX83">
            <v>17.206</v>
          </cell>
          <cell r="CY83">
            <v>32.604999999999997</v>
          </cell>
          <cell r="CZ83">
            <v>36.113</v>
          </cell>
        </row>
        <row r="86">
          <cell r="CX86">
            <v>-16.523</v>
          </cell>
          <cell r="CY86">
            <v>-10.860000000000001</v>
          </cell>
          <cell r="CZ86">
            <v>-14.274000000000001</v>
          </cell>
        </row>
        <row r="90">
          <cell r="CX90">
            <v>-18734.691110015647</v>
          </cell>
          <cell r="CY90">
            <v>17144.769476440026</v>
          </cell>
          <cell r="CZ90">
            <v>-7492.7491114446366</v>
          </cell>
        </row>
        <row r="93">
          <cell r="CX93">
            <v>-6036.3638749700367</v>
          </cell>
          <cell r="CY93">
            <v>3769.2694452099422</v>
          </cell>
          <cell r="CZ93">
            <v>-4336.7347704198401</v>
          </cell>
        </row>
        <row r="108">
          <cell r="CX108">
            <v>-23732.695087449967</v>
          </cell>
          <cell r="CY108">
            <v>-21658.042478720065</v>
          </cell>
          <cell r="CZ108">
            <v>3598.8819545300066</v>
          </cell>
        </row>
        <row r="111">
          <cell r="CX111">
            <v>1227.8687419800242</v>
          </cell>
          <cell r="CY111">
            <v>-570.13001047000216</v>
          </cell>
          <cell r="CZ111">
            <v>-425.53517162998355</v>
          </cell>
        </row>
        <row r="114">
          <cell r="CX114">
            <v>9806.4991104243345</v>
          </cell>
          <cell r="CY114">
            <v>35603.67252042015</v>
          </cell>
          <cell r="CZ114">
            <v>-6329.3611239248194</v>
          </cell>
        </row>
        <row r="124">
          <cell r="CX124">
            <v>11254.055999999997</v>
          </cell>
          <cell r="CY124">
            <v>-21517.521000000001</v>
          </cell>
          <cell r="CZ124">
            <v>7642.8829999999998</v>
          </cell>
        </row>
        <row r="128">
          <cell r="CX128">
            <v>-8714.6200000000008</v>
          </cell>
          <cell r="CY128">
            <v>1347.16</v>
          </cell>
          <cell r="CZ128">
            <v>-2348.41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 "/>
      <sheetName val="Table 5"/>
      <sheetName val="Table 6"/>
    </sheetNames>
    <sheetDataSet>
      <sheetData sheetId="0"/>
      <sheetData sheetId="1">
        <row r="21">
          <cell r="F21">
            <v>17937.213</v>
          </cell>
        </row>
        <row r="28">
          <cell r="F28">
            <v>1282.222</v>
          </cell>
        </row>
        <row r="31">
          <cell r="F31">
            <v>3942.7960000000003</v>
          </cell>
        </row>
        <row r="35">
          <cell r="F35">
            <v>4641.348</v>
          </cell>
        </row>
        <row r="42">
          <cell r="F42">
            <v>12415.406999999999</v>
          </cell>
        </row>
        <row r="45">
          <cell r="F45">
            <v>4133.5720000000001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3"/>
  <sheetViews>
    <sheetView tabSelected="1" view="pageBreakPreview" zoomScale="85" zoomScaleNormal="100" zoomScaleSheetLayoutView="85" workbookViewId="0">
      <pane xSplit="1" ySplit="8" topLeftCell="B60" activePane="bottomRight" state="frozen"/>
      <selection pane="topRight" activeCell="B1" sqref="B1"/>
      <selection pane="bottomLeft" activeCell="A9" sqref="A9"/>
      <selection pane="bottomRight" activeCell="E83" sqref="E83"/>
    </sheetView>
  </sheetViews>
  <sheetFormatPr defaultColWidth="9.1796875" defaultRowHeight="15" customHeight="1" x14ac:dyDescent="0.35"/>
  <cols>
    <col min="1" max="1" width="57.81640625" style="3" customWidth="1"/>
    <col min="2" max="12" width="9.1796875" style="3"/>
    <col min="13" max="15" width="9.54296875" style="3" bestFit="1" customWidth="1"/>
    <col min="16" max="16384" width="9.1796875" style="3"/>
  </cols>
  <sheetData>
    <row r="1" spans="1:17" ht="15" customHeight="1" x14ac:dyDescent="0.35">
      <c r="A1" s="2"/>
      <c r="B1" s="2"/>
      <c r="C1" s="2"/>
      <c r="D1" s="2"/>
    </row>
    <row r="2" spans="1:17" ht="15" customHeight="1" x14ac:dyDescent="0.35">
      <c r="A2" s="33" t="s">
        <v>64</v>
      </c>
      <c r="B2" s="33"/>
      <c r="C2" s="33"/>
      <c r="D2" s="33"/>
      <c r="E2" s="2"/>
      <c r="F2" s="2"/>
      <c r="G2" s="2"/>
      <c r="H2" s="2"/>
      <c r="I2" s="2"/>
      <c r="J2" s="2"/>
    </row>
    <row r="3" spans="1:17" s="1" customFormat="1" ht="15" customHeight="1" x14ac:dyDescent="0.35">
      <c r="A3" s="4" t="s">
        <v>63</v>
      </c>
      <c r="B3" s="5"/>
      <c r="C3" s="5"/>
      <c r="D3" s="5"/>
      <c r="E3" s="2"/>
      <c r="F3" s="2"/>
      <c r="G3" s="2"/>
      <c r="H3" s="2"/>
      <c r="I3" s="2"/>
      <c r="J3" s="2"/>
    </row>
    <row r="4" spans="1:17" ht="15" customHeight="1" thickBot="1" x14ac:dyDescent="0.4">
      <c r="A4" s="6"/>
      <c r="B4" s="34" t="s">
        <v>65</v>
      </c>
      <c r="C4" s="34"/>
      <c r="D4" s="34"/>
      <c r="E4" s="34"/>
      <c r="F4" s="34"/>
    </row>
    <row r="5" spans="1:17" ht="15" customHeight="1" x14ac:dyDescent="0.35">
      <c r="A5" s="7"/>
      <c r="B5" s="7"/>
      <c r="C5" s="7"/>
      <c r="D5" s="8"/>
      <c r="E5" s="7"/>
      <c r="F5" s="8"/>
      <c r="G5" s="8"/>
      <c r="H5" s="8"/>
      <c r="I5" s="8"/>
      <c r="J5" s="8"/>
      <c r="K5" s="8"/>
      <c r="L5" s="8"/>
      <c r="M5" s="28"/>
      <c r="N5" s="28"/>
      <c r="O5" s="28"/>
      <c r="P5" s="28"/>
    </row>
    <row r="6" spans="1:17" ht="15" customHeight="1" x14ac:dyDescent="0.35">
      <c r="A6" s="9" t="s">
        <v>0</v>
      </c>
      <c r="B6" s="10">
        <v>2010</v>
      </c>
      <c r="C6" s="10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>
        <v>2017</v>
      </c>
      <c r="J6" s="10">
        <v>2018</v>
      </c>
      <c r="K6" s="10">
        <v>2019</v>
      </c>
      <c r="L6" s="10">
        <v>2020</v>
      </c>
      <c r="M6" s="10">
        <v>2021</v>
      </c>
      <c r="N6" s="10" t="s">
        <v>68</v>
      </c>
      <c r="O6" s="10" t="s">
        <v>69</v>
      </c>
      <c r="P6" s="10" t="s">
        <v>66</v>
      </c>
    </row>
    <row r="7" spans="1:17" ht="15" customHeight="1" thickBot="1" x14ac:dyDescent="0.4">
      <c r="A7" s="11"/>
      <c r="B7" s="12"/>
      <c r="C7" s="12"/>
      <c r="D7" s="12"/>
      <c r="E7" s="12"/>
      <c r="F7" s="12"/>
      <c r="G7" s="12"/>
      <c r="H7" s="12"/>
      <c r="I7" s="12"/>
      <c r="J7" s="12"/>
      <c r="K7" s="21"/>
      <c r="L7" s="21"/>
      <c r="M7" s="21"/>
      <c r="N7" s="21"/>
      <c r="O7" s="29"/>
      <c r="P7" s="29" t="s">
        <v>67</v>
      </c>
    </row>
    <row r="8" spans="1:17" ht="15" customHeight="1" x14ac:dyDescent="0.35">
      <c r="A8" s="7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7" ht="15" customHeight="1" x14ac:dyDescent="0.35">
      <c r="A9" s="14" t="s">
        <v>13</v>
      </c>
      <c r="B9" s="24">
        <v>82815.911794409971</v>
      </c>
      <c r="C9" s="24">
        <v>99323.693000000014</v>
      </c>
      <c r="D9" s="24">
        <v>50177.166999999987</v>
      </c>
      <c r="E9" s="24">
        <v>35485.335999999996</v>
      </c>
      <c r="F9" s="24">
        <v>48553.591</v>
      </c>
      <c r="G9" s="24">
        <v>35154.789000000004</v>
      </c>
      <c r="H9" s="24">
        <v>29907.271800000006</v>
      </c>
      <c r="I9" s="24">
        <v>38295.858</v>
      </c>
      <c r="J9" s="24">
        <v>32295.018</v>
      </c>
      <c r="K9" s="24">
        <v>52917.53328745297</v>
      </c>
      <c r="L9" s="24">
        <v>59091.072114748909</v>
      </c>
      <c r="M9" s="24">
        <v>60177.974699999875</v>
      </c>
      <c r="N9" s="24">
        <v>57222.764000000003</v>
      </c>
      <c r="O9" s="24">
        <v>28202.873000000014</v>
      </c>
      <c r="P9" s="24">
        <f>SUM([1]Quarterly!$CX$76:$CZ$76)</f>
        <v>21374.857000000076</v>
      </c>
    </row>
    <row r="10" spans="1:17" ht="15" customHeight="1" x14ac:dyDescent="0.35">
      <c r="A10" s="15" t="s">
        <v>14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ht="15" customHeight="1" x14ac:dyDescent="0.35">
      <c r="A11" s="17"/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7" ht="15" customHeight="1" x14ac:dyDescent="0.35">
      <c r="A12" s="14" t="s">
        <v>1</v>
      </c>
      <c r="B12" s="24">
        <v>124182.10399999999</v>
      </c>
      <c r="C12" s="24">
        <v>140528.59200000003</v>
      </c>
      <c r="D12" s="24">
        <v>113029.636</v>
      </c>
      <c r="E12" s="24">
        <v>96551.506000000008</v>
      </c>
      <c r="F12" s="24">
        <v>113326.694</v>
      </c>
      <c r="G12" s="24">
        <v>109223.594</v>
      </c>
      <c r="H12" s="24">
        <v>102045.82800000001</v>
      </c>
      <c r="I12" s="24">
        <v>117113.215</v>
      </c>
      <c r="J12" s="24">
        <v>114620.761</v>
      </c>
      <c r="K12" s="24">
        <v>124738.299</v>
      </c>
      <c r="L12" s="24">
        <v>137486.41000000003</v>
      </c>
      <c r="M12" s="24">
        <v>177634.261</v>
      </c>
      <c r="N12" s="24">
        <f>N14-N16</f>
        <v>187274.75300000003</v>
      </c>
      <c r="O12" s="24">
        <f t="shared" ref="O12" si="0">O14-O16</f>
        <v>136157.42100000009</v>
      </c>
      <c r="P12" s="24">
        <f>SUM([1]Quarterly!$CX$10:$CZ$10)</f>
        <v>79716.976999999955</v>
      </c>
      <c r="Q12" s="30"/>
    </row>
    <row r="13" spans="1:17" ht="15" customHeight="1" x14ac:dyDescent="0.35">
      <c r="A13" s="15" t="s">
        <v>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7" ht="15" customHeight="1" x14ac:dyDescent="0.35">
      <c r="A14" s="14" t="s">
        <v>2</v>
      </c>
      <c r="B14" s="25">
        <v>602609.24900000007</v>
      </c>
      <c r="C14" s="25">
        <v>658421.09500000009</v>
      </c>
      <c r="D14" s="25">
        <v>644864.348</v>
      </c>
      <c r="E14" s="25">
        <v>637682.52</v>
      </c>
      <c r="F14" s="25">
        <v>678865.07500000007</v>
      </c>
      <c r="G14" s="25">
        <v>681274.79099999997</v>
      </c>
      <c r="H14" s="25">
        <v>686895.54200000002</v>
      </c>
      <c r="I14" s="25">
        <v>801394.09299999999</v>
      </c>
      <c r="J14" s="25">
        <v>830136.68699999992</v>
      </c>
      <c r="K14" s="25">
        <v>817260.24699999997</v>
      </c>
      <c r="L14" s="25">
        <v>780510.81</v>
      </c>
      <c r="M14" s="25">
        <v>1005840.525</v>
      </c>
      <c r="N14" s="25">
        <v>1237226.236</v>
      </c>
      <c r="O14" s="25">
        <v>1055187.2450000001</v>
      </c>
      <c r="P14" s="25">
        <f>SUM([1]Quarterly!$CX$11:$CZ$11)</f>
        <v>839861.75</v>
      </c>
    </row>
    <row r="15" spans="1:17" ht="15" customHeight="1" x14ac:dyDescent="0.35">
      <c r="A15" s="15" t="s">
        <v>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7" ht="15" customHeight="1" x14ac:dyDescent="0.35">
      <c r="A16" s="14" t="s">
        <v>4</v>
      </c>
      <c r="B16" s="25">
        <v>478427.14500000002</v>
      </c>
      <c r="C16" s="25">
        <v>517892.50300000003</v>
      </c>
      <c r="D16" s="25">
        <v>531834.71199999994</v>
      </c>
      <c r="E16" s="25">
        <v>541131.01399999997</v>
      </c>
      <c r="F16" s="25">
        <v>565538.38099999994</v>
      </c>
      <c r="G16" s="25">
        <v>572051.19699999993</v>
      </c>
      <c r="H16" s="25">
        <v>584849.71400000004</v>
      </c>
      <c r="I16" s="25">
        <v>684280.87800000003</v>
      </c>
      <c r="J16" s="25">
        <v>715515.92600000009</v>
      </c>
      <c r="K16" s="25">
        <v>692521.94799999997</v>
      </c>
      <c r="L16" s="25">
        <v>643024.4</v>
      </c>
      <c r="M16" s="25">
        <v>828206.26399999997</v>
      </c>
      <c r="N16" s="25">
        <v>1049951.483</v>
      </c>
      <c r="O16" s="25">
        <v>919029.82400000002</v>
      </c>
      <c r="P16" s="25">
        <f>SUM([1]Quarterly!$CX$12:$CZ$12)</f>
        <v>760144.77300000004</v>
      </c>
    </row>
    <row r="17" spans="1:16" ht="15" customHeight="1" x14ac:dyDescent="0.35">
      <c r="A17" s="15" t="s">
        <v>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t="15" customHeight="1" x14ac:dyDescent="0.35">
      <c r="A18" s="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t="15" customHeight="1" x14ac:dyDescent="0.35">
      <c r="A19" s="14" t="s">
        <v>6</v>
      </c>
      <c r="B19" s="24">
        <v>6555.7179999999998</v>
      </c>
      <c r="C19" s="24">
        <v>1456.5429999999999</v>
      </c>
      <c r="D19" s="24">
        <v>-8541.8919999999962</v>
      </c>
      <c r="E19" s="24">
        <v>-9592.4939999999988</v>
      </c>
      <c r="F19" s="24">
        <v>-10706.244999999999</v>
      </c>
      <c r="G19" s="24">
        <v>-20631.59</v>
      </c>
      <c r="H19" s="24">
        <v>-18917.425999999996</v>
      </c>
      <c r="I19" s="24">
        <v>-22858.699000000001</v>
      </c>
      <c r="J19" s="24">
        <v>-17514.933000000005</v>
      </c>
      <c r="K19" s="24">
        <v>-10874.956000000013</v>
      </c>
      <c r="L19" s="24">
        <v>-47161.315399999978</v>
      </c>
      <c r="M19" s="24">
        <v>-65661.391299999988</v>
      </c>
      <c r="N19" s="24">
        <v>-58204.162999999993</v>
      </c>
      <c r="O19" s="24">
        <v>-43198.505999999979</v>
      </c>
      <c r="P19" s="24">
        <f>SUM([1]Quarterly!$CX$13:$CZ$13)</f>
        <v>-13773.650999999969</v>
      </c>
    </row>
    <row r="20" spans="1:16" ht="15" customHeight="1" x14ac:dyDescent="0.35">
      <c r="A20" s="15" t="s">
        <v>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15" customHeight="1" x14ac:dyDescent="0.35">
      <c r="A21" s="14" t="s">
        <v>15</v>
      </c>
      <c r="B21" s="25">
        <v>8201.6839999999993</v>
      </c>
      <c r="C21" s="25">
        <v>7934.3119999999999</v>
      </c>
      <c r="D21" s="25">
        <v>7877.2390000000005</v>
      </c>
      <c r="E21" s="25">
        <v>7268.9269999999997</v>
      </c>
      <c r="F21" s="25">
        <v>7799.5010000000002</v>
      </c>
      <c r="G21" s="25">
        <v>8191.2090000000007</v>
      </c>
      <c r="H21" s="25">
        <v>9187.8610000000008</v>
      </c>
      <c r="I21" s="25">
        <v>10388.596000000001</v>
      </c>
      <c r="J21" s="25">
        <v>11134.885</v>
      </c>
      <c r="K21" s="25">
        <v>11324.605</v>
      </c>
      <c r="L21" s="25">
        <v>11922.217000000001</v>
      </c>
      <c r="M21" s="25">
        <v>13426.048999999999</v>
      </c>
      <c r="N21" s="25">
        <v>15866.933000000001</v>
      </c>
      <c r="O21" s="25">
        <f>'[2]Table 2'!$F$21-'[2]Table 2'!$F$35</f>
        <v>13295.865</v>
      </c>
      <c r="P21" s="25">
        <f>SUM([1]Quarterly!$CX$16:$CZ$16)</f>
        <v>11992.157999999999</v>
      </c>
    </row>
    <row r="22" spans="1:16" ht="15" customHeight="1" x14ac:dyDescent="0.35">
      <c r="A22" s="15" t="s">
        <v>16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P22" s="25"/>
    </row>
    <row r="23" spans="1:16" ht="15" customHeight="1" x14ac:dyDescent="0.35">
      <c r="A23" s="14" t="s">
        <v>17</v>
      </c>
      <c r="B23" s="25">
        <v>226.1</v>
      </c>
      <c r="C23" s="25">
        <v>293.51</v>
      </c>
      <c r="D23" s="25">
        <v>92.887</v>
      </c>
      <c r="E23" s="25">
        <v>-46.388000000000005</v>
      </c>
      <c r="F23" s="25">
        <v>218.04799999999997</v>
      </c>
      <c r="G23" s="25">
        <v>-16.836000000000013</v>
      </c>
      <c r="H23" s="25">
        <v>-178.18400000000003</v>
      </c>
      <c r="I23" s="25">
        <v>-108.50399999999996</v>
      </c>
      <c r="J23" s="25">
        <v>197.8130000000001</v>
      </c>
      <c r="K23" s="25">
        <v>-42.372999999999934</v>
      </c>
      <c r="L23" s="25">
        <v>30.122999999999934</v>
      </c>
      <c r="M23" s="25">
        <v>-514.22299999999996</v>
      </c>
      <c r="N23" s="25">
        <v>-762.30400000000009</v>
      </c>
      <c r="O23" s="25">
        <v>-808.19400000000041</v>
      </c>
      <c r="P23" s="25">
        <f>SUM([1]Quarterly!$CX$19:$CZ$19)</f>
        <v>-903.64900000000034</v>
      </c>
    </row>
    <row r="24" spans="1:16" ht="15" customHeight="1" x14ac:dyDescent="0.35">
      <c r="A24" s="15" t="s">
        <v>18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15" customHeight="1" x14ac:dyDescent="0.35">
      <c r="A25" s="14" t="s">
        <v>19</v>
      </c>
      <c r="B25" s="25">
        <v>-17167.510999999999</v>
      </c>
      <c r="C25" s="25">
        <v>-19445.459000000003</v>
      </c>
      <c r="D25" s="25">
        <v>-22040.252999999997</v>
      </c>
      <c r="E25" s="25">
        <v>-23908.969999999998</v>
      </c>
      <c r="F25" s="25">
        <v>-26049.507000000001</v>
      </c>
      <c r="G25" s="25">
        <v>-24565.241000000002</v>
      </c>
      <c r="H25" s="25">
        <v>-23458.765999999996</v>
      </c>
      <c r="I25" s="25">
        <v>-29621.633000000002</v>
      </c>
      <c r="J25" s="25">
        <v>-27687.987000000001</v>
      </c>
      <c r="K25" s="25">
        <v>-25924.976000000006</v>
      </c>
      <c r="L25" s="25">
        <v>-27427.2304</v>
      </c>
      <c r="M25" s="25">
        <v>-31863.339999999997</v>
      </c>
      <c r="N25" s="25">
        <v>-34194.113000000005</v>
      </c>
      <c r="O25" s="25">
        <v>-31429.684000000001</v>
      </c>
      <c r="P25" s="25">
        <f>SUM([1]Quarterly!$CX$22:$CZ$22)</f>
        <v>-22744.235999999997</v>
      </c>
    </row>
    <row r="26" spans="1:16" ht="15" customHeight="1" x14ac:dyDescent="0.35">
      <c r="A26" s="15" t="s">
        <v>20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5" customHeight="1" x14ac:dyDescent="0.35">
      <c r="A27" s="14" t="s">
        <v>21</v>
      </c>
      <c r="B27" s="25">
        <v>31617.110999999997</v>
      </c>
      <c r="C27" s="25">
        <v>28959.277999999998</v>
      </c>
      <c r="D27" s="25">
        <v>24821.482000000004</v>
      </c>
      <c r="E27" s="25">
        <v>29166.840999999997</v>
      </c>
      <c r="F27" s="25">
        <v>33233.037000000004</v>
      </c>
      <c r="G27" s="25">
        <v>26941.118000000002</v>
      </c>
      <c r="H27" s="25">
        <v>31515.302</v>
      </c>
      <c r="I27" s="25">
        <v>32469.633000000002</v>
      </c>
      <c r="J27" s="25">
        <v>30217.663999999997</v>
      </c>
      <c r="K27" s="25">
        <v>30833.487000000001</v>
      </c>
      <c r="L27" s="25">
        <v>-7568.741</v>
      </c>
      <c r="M27" s="25">
        <v>-14857.146999999999</v>
      </c>
      <c r="N27" s="25">
        <v>-1188.2669999999998</v>
      </c>
      <c r="O27" s="32">
        <v>17134.021999999997</v>
      </c>
      <c r="P27" s="25">
        <f>SUM([1]Quarterly!$CX$25:$CZ$25)</f>
        <v>25854.259000000005</v>
      </c>
    </row>
    <row r="28" spans="1:16" ht="15" customHeight="1" x14ac:dyDescent="0.35">
      <c r="A28" s="15" t="s">
        <v>22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15" customHeight="1" x14ac:dyDescent="0.35">
      <c r="A29" s="14" t="s">
        <v>23</v>
      </c>
      <c r="B29" s="25">
        <v>-470.28800000000007</v>
      </c>
      <c r="C29" s="25">
        <v>-757.42100000000005</v>
      </c>
      <c r="D29" s="25">
        <v>-3777.1440000000002</v>
      </c>
      <c r="E29" s="27">
        <v>-4860.6000000000004</v>
      </c>
      <c r="F29" s="25">
        <v>-5878.6450000000004</v>
      </c>
      <c r="G29" s="25">
        <v>-6510.9939999999997</v>
      </c>
      <c r="H29" s="25">
        <v>-8083.6690000000008</v>
      </c>
      <c r="I29" s="25">
        <v>-12697.626</v>
      </c>
      <c r="J29" s="25">
        <v>-8153.1310000000003</v>
      </c>
      <c r="K29" s="25">
        <v>-2927.4349999999999</v>
      </c>
      <c r="L29" s="25">
        <v>-582.11799999999994</v>
      </c>
      <c r="M29" s="25">
        <v>-500.11700000000019</v>
      </c>
      <c r="N29" s="25">
        <v>1289.1409999999996</v>
      </c>
      <c r="O29" s="25">
        <v>1165.9650000000001</v>
      </c>
      <c r="P29" s="25">
        <f>SUM([1]Quarterly!$CX$28:$CZ$28)</f>
        <v>1743.9449999999997</v>
      </c>
    </row>
    <row r="30" spans="1:16" ht="15" customHeight="1" x14ac:dyDescent="0.35">
      <c r="A30" s="15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O30" s="25"/>
      <c r="P30" s="25"/>
    </row>
    <row r="31" spans="1:16" ht="15" customHeight="1" x14ac:dyDescent="0.35">
      <c r="A31" s="14" t="s">
        <v>25</v>
      </c>
      <c r="B31" s="25">
        <v>-5960.4210000000003</v>
      </c>
      <c r="C31" s="25">
        <v>-6393.8969999999999</v>
      </c>
      <c r="D31" s="25">
        <v>-7234.2919999999995</v>
      </c>
      <c r="E31" s="25">
        <v>-7296.4650000000001</v>
      </c>
      <c r="F31" s="25">
        <v>-7535.6929999999993</v>
      </c>
      <c r="G31" s="25">
        <v>-7759.02</v>
      </c>
      <c r="H31" s="25">
        <v>-7941.8029999999999</v>
      </c>
      <c r="I31" s="25">
        <v>-8558.8419999999987</v>
      </c>
      <c r="J31" s="25">
        <v>-8618.8809999999994</v>
      </c>
      <c r="K31" s="25">
        <v>-8218.264000000001</v>
      </c>
      <c r="L31" s="25">
        <v>-7627.9070000000002</v>
      </c>
      <c r="M31" s="25">
        <v>-8382.6970000000001</v>
      </c>
      <c r="N31" s="25">
        <v>-9421.4600000000009</v>
      </c>
      <c r="O31" s="25">
        <v>-9445.987000000001</v>
      </c>
      <c r="P31" s="25">
        <f>SUM([1]Quarterly!$CX$31:$CZ$31)</f>
        <v>-7344.7119999999995</v>
      </c>
    </row>
    <row r="32" spans="1:16" ht="15" customHeight="1" x14ac:dyDescent="0.35">
      <c r="A32" s="15" t="s">
        <v>26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5" customHeight="1" x14ac:dyDescent="0.35">
      <c r="A33" s="14" t="s">
        <v>27</v>
      </c>
      <c r="B33" s="25">
        <v>-929.66600000000005</v>
      </c>
      <c r="C33" s="25">
        <v>-435.23099999999999</v>
      </c>
      <c r="D33" s="25">
        <v>-614.08699999999999</v>
      </c>
      <c r="E33" s="25">
        <v>-432.12299999999993</v>
      </c>
      <c r="F33" s="25">
        <v>-222.756</v>
      </c>
      <c r="G33" s="25">
        <v>-348.99599999999998</v>
      </c>
      <c r="H33" s="25">
        <v>-139.73500000000013</v>
      </c>
      <c r="I33" s="25">
        <v>-68.33600000000007</v>
      </c>
      <c r="J33" s="25">
        <v>-142.54300000000001</v>
      </c>
      <c r="K33" s="25">
        <v>-149.10699999999986</v>
      </c>
      <c r="L33" s="25">
        <v>120.55599999999993</v>
      </c>
      <c r="M33" s="25">
        <v>-87.798999999999978</v>
      </c>
      <c r="N33" s="25">
        <v>-71.659999999999854</v>
      </c>
      <c r="O33" s="25">
        <v>-72.683999999999742</v>
      </c>
      <c r="P33" s="25">
        <f>SUM([1]Quarterly!$CX$34:$CZ$34)</f>
        <v>276.27600000000007</v>
      </c>
    </row>
    <row r="34" spans="1:16" ht="15" customHeight="1" x14ac:dyDescent="0.35">
      <c r="A34" s="15" t="s">
        <v>28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15" customHeight="1" x14ac:dyDescent="0.35">
      <c r="A35" s="14" t="s">
        <v>29</v>
      </c>
      <c r="B35" s="25">
        <v>-3919.7860000000001</v>
      </c>
      <c r="C35" s="25">
        <v>-4557.1890000000003</v>
      </c>
      <c r="D35" s="25">
        <v>-4350.1630000000005</v>
      </c>
      <c r="E35" s="25">
        <v>-4052.5410000000002</v>
      </c>
      <c r="F35" s="25">
        <v>-4411.0680000000002</v>
      </c>
      <c r="G35" s="25">
        <v>-4682.49</v>
      </c>
      <c r="H35" s="25">
        <v>-5116.2769999999991</v>
      </c>
      <c r="I35" s="25">
        <v>-6615.5940000000001</v>
      </c>
      <c r="J35" s="25">
        <v>-7032.4679999999998</v>
      </c>
      <c r="K35" s="25">
        <v>-8279.607</v>
      </c>
      <c r="L35" s="25">
        <v>-9055.2459999999992</v>
      </c>
      <c r="M35" s="25">
        <v>-9487.7099999999991</v>
      </c>
      <c r="N35" s="25">
        <v>-10540.236000000001</v>
      </c>
      <c r="O35" s="25">
        <f>'[2]Table 2'!$F$28-'[2]Table 2'!$F$42</f>
        <v>-11133.184999999999</v>
      </c>
      <c r="P35" s="25">
        <f>SUM([1]Quarterly!$CX$37:$CZ$37)</f>
        <v>-8660.8040000000001</v>
      </c>
    </row>
    <row r="36" spans="1:16" ht="15" customHeight="1" x14ac:dyDescent="0.35">
      <c r="A36" s="15" t="s">
        <v>30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t="15" customHeight="1" x14ac:dyDescent="0.35">
      <c r="A37" s="14" t="s">
        <v>31</v>
      </c>
      <c r="B37" s="25">
        <v>474.01900000000012</v>
      </c>
      <c r="C37" s="25">
        <v>166.18299999999988</v>
      </c>
      <c r="D37" s="25">
        <v>483.40700000000027</v>
      </c>
      <c r="E37" s="25">
        <v>-1063.9940000000001</v>
      </c>
      <c r="F37" s="25">
        <v>-1236.6079999999999</v>
      </c>
      <c r="G37" s="25">
        <v>-2384.3670000000002</v>
      </c>
      <c r="H37" s="25">
        <v>-2761.5059999999999</v>
      </c>
      <c r="I37" s="25">
        <v>-1546.5079999999998</v>
      </c>
      <c r="J37" s="25">
        <v>-1732.9499999999998</v>
      </c>
      <c r="K37" s="25">
        <v>-2230.6440000000007</v>
      </c>
      <c r="L37" s="25">
        <v>-3391.4629999999997</v>
      </c>
      <c r="M37" s="25">
        <v>-3794.7739999999999</v>
      </c>
      <c r="N37" s="25">
        <v>-2221.4510000000009</v>
      </c>
      <c r="O37" s="25">
        <v>-4045.6140000000014</v>
      </c>
      <c r="P37" s="25">
        <f>SUM([1]Quarterly!$CX$40:$CZ$40)</f>
        <v>-2897.3329999999996</v>
      </c>
    </row>
    <row r="38" spans="1:16" ht="15" customHeight="1" x14ac:dyDescent="0.35">
      <c r="A38" s="15" t="s">
        <v>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ht="15" customHeight="1" x14ac:dyDescent="0.35">
      <c r="A39" s="14" t="s">
        <v>33</v>
      </c>
      <c r="B39" s="25">
        <v>-4437.0509999999995</v>
      </c>
      <c r="C39" s="25">
        <v>-3207.3369999999995</v>
      </c>
      <c r="D39" s="25">
        <v>-2039.8639999999994</v>
      </c>
      <c r="E39" s="25">
        <v>-2012.7829999999994</v>
      </c>
      <c r="F39" s="25">
        <v>-4019.3199999999997</v>
      </c>
      <c r="G39" s="25">
        <v>-7219.0620000000008</v>
      </c>
      <c r="H39" s="25">
        <v>-9603.351999999999</v>
      </c>
      <c r="I39" s="25">
        <v>-3664.6270000000004</v>
      </c>
      <c r="J39" s="25">
        <v>-3654.5620000000008</v>
      </c>
      <c r="K39" s="25">
        <v>-3576.4690000000019</v>
      </c>
      <c r="L39" s="25">
        <v>-2496.152</v>
      </c>
      <c r="M39" s="25">
        <v>-8184.6012999999994</v>
      </c>
      <c r="N39" s="25">
        <v>-15874.940000000002</v>
      </c>
      <c r="O39" s="25">
        <v>-16994.716</v>
      </c>
      <c r="P39" s="25">
        <f>SUM([1]Quarterly!$CX$43:$CZ$43)</f>
        <v>-10468.173999999999</v>
      </c>
    </row>
    <row r="40" spans="1:16" ht="15" customHeight="1" x14ac:dyDescent="0.35">
      <c r="A40" s="15" t="s">
        <v>34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15" customHeight="1" x14ac:dyDescent="0.35">
      <c r="A41" s="14" t="s">
        <v>35</v>
      </c>
      <c r="B41" s="25">
        <v>-576.21100000000001</v>
      </c>
      <c r="C41" s="25">
        <v>-576.69100000000003</v>
      </c>
      <c r="D41" s="25">
        <v>-1346.2620000000002</v>
      </c>
      <c r="E41" s="25">
        <v>-2135.989</v>
      </c>
      <c r="F41" s="25">
        <v>-2254.627</v>
      </c>
      <c r="G41" s="25">
        <v>-1674.0450000000001</v>
      </c>
      <c r="H41" s="25">
        <v>-1672.1030000000001</v>
      </c>
      <c r="I41" s="25">
        <v>-1436.9960000000001</v>
      </c>
      <c r="J41" s="25">
        <v>-1285.2359999999999</v>
      </c>
      <c r="K41" s="25">
        <v>-972.73299999999995</v>
      </c>
      <c r="L41" s="25">
        <v>-471.25099999999998</v>
      </c>
      <c r="M41" s="25">
        <v>-511.02699999999982</v>
      </c>
      <c r="N41" s="25">
        <v>-410.67900000000009</v>
      </c>
      <c r="O41" s="25">
        <f>'[2]Table 2'!$F$31-'[2]Table 2'!$F$45</f>
        <v>-190.77599999999984</v>
      </c>
      <c r="P41" s="25">
        <f>SUM([1]Quarterly!$CX$46:$CZ$46)</f>
        <v>-78.622999999999934</v>
      </c>
    </row>
    <row r="42" spans="1:16" ht="15" customHeight="1" x14ac:dyDescent="0.35">
      <c r="A42" s="15" t="s">
        <v>36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5" customHeight="1" x14ac:dyDescent="0.35">
      <c r="A43" s="14" t="s">
        <v>37</v>
      </c>
      <c r="B43" s="25">
        <v>-502.262</v>
      </c>
      <c r="C43" s="25">
        <v>-523.51499999999999</v>
      </c>
      <c r="D43" s="25">
        <v>-414.84199999999998</v>
      </c>
      <c r="E43" s="25">
        <v>-218.40899999999999</v>
      </c>
      <c r="F43" s="25">
        <v>-348.60700000000003</v>
      </c>
      <c r="G43" s="25">
        <v>-602.86599999999999</v>
      </c>
      <c r="H43" s="25">
        <v>-665.19399999999996</v>
      </c>
      <c r="I43" s="25">
        <v>-1398.2619999999999</v>
      </c>
      <c r="J43" s="25">
        <v>-757.53700000000003</v>
      </c>
      <c r="K43" s="25">
        <v>-711.44</v>
      </c>
      <c r="L43" s="25">
        <v>-614.10300000000007</v>
      </c>
      <c r="M43" s="25">
        <v>-904.005</v>
      </c>
      <c r="N43" s="25">
        <v>-675.12699999999995</v>
      </c>
      <c r="O43" s="25">
        <v>-673.51800000000003</v>
      </c>
      <c r="P43" s="25">
        <f>SUM([1]Quarterly!$CX$49:$CZ$49)</f>
        <v>-542.75799999999992</v>
      </c>
    </row>
    <row r="44" spans="1:16" ht="15" customHeight="1" x14ac:dyDescent="0.35">
      <c r="A44" s="15" t="s">
        <v>38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ht="15" customHeight="1" x14ac:dyDescent="0.35">
      <c r="A45" s="1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15" customHeight="1" x14ac:dyDescent="0.35">
      <c r="A46" s="14" t="s">
        <v>39</v>
      </c>
      <c r="B46" s="24">
        <v>-26131.498</v>
      </c>
      <c r="C46" s="24">
        <v>-21600.126000000004</v>
      </c>
      <c r="D46" s="24">
        <v>-35841.373</v>
      </c>
      <c r="E46" s="24">
        <v>-33975.203000000001</v>
      </c>
      <c r="F46" s="24">
        <v>-36623.83</v>
      </c>
      <c r="G46" s="24">
        <v>-32111.922000000002</v>
      </c>
      <c r="H46" s="24">
        <v>-34592.355200000005</v>
      </c>
      <c r="I46" s="24">
        <v>-38658.272000000004</v>
      </c>
      <c r="J46" s="24">
        <v>-45082.184000000008</v>
      </c>
      <c r="K46" s="24">
        <v>-39495.817999999999</v>
      </c>
      <c r="L46" s="24">
        <v>-28520.200715327293</v>
      </c>
      <c r="M46" s="24">
        <v>-42152.78300000001</v>
      </c>
      <c r="N46" s="31">
        <v>-56942.69999999999</v>
      </c>
      <c r="O46" s="31">
        <v>-52921.298999999985</v>
      </c>
      <c r="P46" s="24">
        <f>SUM([1]Quarterly!$CX$53:$CZ$53)</f>
        <v>-41335.343999999997</v>
      </c>
    </row>
    <row r="47" spans="1:16" ht="15" customHeight="1" x14ac:dyDescent="0.35">
      <c r="A47" s="15" t="s">
        <v>40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15" customHeight="1" x14ac:dyDescent="0.35">
      <c r="A48" s="14" t="s">
        <v>10</v>
      </c>
      <c r="B48" s="25">
        <v>-2082.0950000000003</v>
      </c>
      <c r="C48" s="25">
        <v>-2330.9679999999998</v>
      </c>
      <c r="D48" s="25">
        <v>-3081.74</v>
      </c>
      <c r="E48" s="25">
        <v>-4006.663</v>
      </c>
      <c r="F48" s="25">
        <v>-4901.5420000000004</v>
      </c>
      <c r="G48" s="25">
        <v>-5595.4210000000003</v>
      </c>
      <c r="H48" s="25">
        <v>-5606.49</v>
      </c>
      <c r="I48" s="25">
        <v>-4847.7519999999995</v>
      </c>
      <c r="J48" s="25">
        <v>-7656.6840000000002</v>
      </c>
      <c r="K48" s="25">
        <v>-9228.7050000000017</v>
      </c>
      <c r="L48" s="25">
        <v>-8061.0667746399986</v>
      </c>
      <c r="M48" s="25">
        <v>-6659.137999999999</v>
      </c>
      <c r="N48" s="25">
        <v>-7339.3120000000017</v>
      </c>
      <c r="O48" s="25">
        <v>-8136.4590000000007</v>
      </c>
      <c r="P48" s="25">
        <f>SUM([1]Quarterly!$CX$56:$CZ$56)</f>
        <v>-7224.2520000000004</v>
      </c>
    </row>
    <row r="49" spans="1:16" ht="15" customHeight="1" x14ac:dyDescent="0.35">
      <c r="A49" s="15" t="s">
        <v>11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ht="15" customHeight="1" x14ac:dyDescent="0.35">
      <c r="A50" s="14" t="s">
        <v>12</v>
      </c>
      <c r="B50" s="25">
        <v>-24049.402999999991</v>
      </c>
      <c r="C50" s="25">
        <v>-19269.157999999999</v>
      </c>
      <c r="D50" s="25">
        <v>-32759.632999999998</v>
      </c>
      <c r="E50" s="25">
        <v>-29968.54</v>
      </c>
      <c r="F50" s="25">
        <v>-31722.288</v>
      </c>
      <c r="G50" s="25">
        <v>-26516.501000000004</v>
      </c>
      <c r="H50" s="25">
        <v>-28985.865700000002</v>
      </c>
      <c r="I50" s="25">
        <v>-33810.520000000004</v>
      </c>
      <c r="J50" s="25">
        <v>-37425.5</v>
      </c>
      <c r="K50" s="25">
        <v>-30267.113000000001</v>
      </c>
      <c r="L50" s="25">
        <v>-20459.133940687294</v>
      </c>
      <c r="M50" s="25">
        <v>-35493.645000000004</v>
      </c>
      <c r="N50" s="25">
        <v>-49603.388000000006</v>
      </c>
      <c r="O50" s="25">
        <v>-44784.84</v>
      </c>
      <c r="P50" s="25">
        <f>SUM([1]Quarterly!$CX$59:$CZ$59)</f>
        <v>-34111.091999999997</v>
      </c>
    </row>
    <row r="51" spans="1:16" ht="15" customHeight="1" x14ac:dyDescent="0.35">
      <c r="A51" s="15" t="s">
        <v>8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5" customHeight="1" x14ac:dyDescent="0.35">
      <c r="A52" s="1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ht="15" customHeight="1" x14ac:dyDescent="0.35">
      <c r="A53" s="14" t="s">
        <v>61</v>
      </c>
      <c r="B53" s="24">
        <v>-21790.421999999999</v>
      </c>
      <c r="C53" s="24">
        <v>-21061.316000000003</v>
      </c>
      <c r="D53" s="24">
        <v>-18469.204000000002</v>
      </c>
      <c r="E53" s="24">
        <v>-17498.472999999998</v>
      </c>
      <c r="F53" s="24">
        <v>-17443.027999999998</v>
      </c>
      <c r="G53" s="24">
        <v>-21325.293000000001</v>
      </c>
      <c r="H53" s="24">
        <v>-18628.775000000001</v>
      </c>
      <c r="I53" s="24">
        <v>-17300.385999999999</v>
      </c>
      <c r="J53" s="24">
        <v>-19728.626</v>
      </c>
      <c r="K53" s="24">
        <v>-21449.991712547082</v>
      </c>
      <c r="L53" s="24">
        <v>-2713.821769923813</v>
      </c>
      <c r="M53" s="24">
        <v>-9642.112000000001</v>
      </c>
      <c r="N53" s="24">
        <v>-14905.125999999998</v>
      </c>
      <c r="O53" s="24">
        <v>-11834.743</v>
      </c>
      <c r="P53" s="24">
        <f>SUM([1]Quarterly!$CX$72:$CZ$72)</f>
        <v>-3233.125</v>
      </c>
    </row>
    <row r="54" spans="1:16" ht="15" customHeight="1" x14ac:dyDescent="0.35">
      <c r="A54" s="18" t="s">
        <v>62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15" customHeight="1" x14ac:dyDescent="0.35">
      <c r="A55" s="1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5" customHeight="1" x14ac:dyDescent="0.35">
      <c r="A56" s="14" t="s">
        <v>41</v>
      </c>
      <c r="B56" s="24">
        <v>-110.95</v>
      </c>
      <c r="C56" s="24">
        <v>-133.149</v>
      </c>
      <c r="D56" s="24">
        <v>240.71400000000003</v>
      </c>
      <c r="E56" s="24">
        <v>-15.033999999999999</v>
      </c>
      <c r="F56" s="24">
        <v>344.14400000000001</v>
      </c>
      <c r="G56" s="24">
        <v>-1135.6159999999998</v>
      </c>
      <c r="H56" s="24">
        <v>101.6152</v>
      </c>
      <c r="I56" s="24">
        <v>-25.733000000000001</v>
      </c>
      <c r="J56" s="24">
        <v>-89.082000000000008</v>
      </c>
      <c r="K56" s="24">
        <v>370.73100000000005</v>
      </c>
      <c r="L56" s="24">
        <v>-419.149</v>
      </c>
      <c r="M56" s="24">
        <v>-468.61499999999995</v>
      </c>
      <c r="N56" s="24">
        <v>-453.68400000000003</v>
      </c>
      <c r="O56" s="24">
        <v>-261.95800000000003</v>
      </c>
      <c r="P56" s="24">
        <f>SUM([1]Quarterly!$CX$80:$CZ$80)</f>
        <v>44.266999999999996</v>
      </c>
    </row>
    <row r="57" spans="1:16" ht="15" customHeight="1" x14ac:dyDescent="0.35">
      <c r="A57" s="18" t="s">
        <v>42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ht="15" customHeight="1" x14ac:dyDescent="0.35">
      <c r="A58" s="14" t="s">
        <v>43</v>
      </c>
      <c r="B58" s="25">
        <v>-95.097000000000008</v>
      </c>
      <c r="C58" s="25">
        <v>-118.83500000000001</v>
      </c>
      <c r="D58" s="25">
        <v>334.13599999999997</v>
      </c>
      <c r="E58" s="25">
        <v>7.3630000000000004</v>
      </c>
      <c r="F58" s="25">
        <v>300.21600000000001</v>
      </c>
      <c r="G58" s="25">
        <v>-1127.239</v>
      </c>
      <c r="H58" s="25">
        <v>106.5502</v>
      </c>
      <c r="I58" s="25">
        <v>-3.4599999999999995</v>
      </c>
      <c r="J58" s="25">
        <v>8.2989999999999995</v>
      </c>
      <c r="K58" s="25">
        <v>364.512</v>
      </c>
      <c r="L58" s="25">
        <v>-177.577</v>
      </c>
      <c r="M58" s="25">
        <v>-264.40199999999999</v>
      </c>
      <c r="N58" s="25">
        <v>-227.22799999999998</v>
      </c>
      <c r="O58" s="25">
        <v>-141.03899999999999</v>
      </c>
      <c r="P58" s="25">
        <f>SUM([1]Quarterly!$CX$86:$CZ$86)</f>
        <v>-41.657000000000004</v>
      </c>
    </row>
    <row r="59" spans="1:16" ht="15" customHeight="1" x14ac:dyDescent="0.35">
      <c r="A59" s="15" t="s">
        <v>44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ht="15" customHeight="1" x14ac:dyDescent="0.35">
      <c r="A60" s="14" t="s">
        <v>45</v>
      </c>
      <c r="B60" s="25">
        <v>-15.853</v>
      </c>
      <c r="C60" s="25">
        <v>-14.314</v>
      </c>
      <c r="D60" s="25">
        <v>-93.422000000000011</v>
      </c>
      <c r="E60" s="25">
        <v>-22.397000000000002</v>
      </c>
      <c r="F60" s="25">
        <v>43.928000000000004</v>
      </c>
      <c r="G60" s="25">
        <v>-8.3770000000000007</v>
      </c>
      <c r="H60" s="25">
        <v>-4.9349999999999996</v>
      </c>
      <c r="I60" s="25">
        <v>-22.273999999999994</v>
      </c>
      <c r="J60" s="25">
        <v>-97.381</v>
      </c>
      <c r="K60" s="25">
        <v>6.2189999999999976</v>
      </c>
      <c r="L60" s="25">
        <v>-241.572</v>
      </c>
      <c r="M60" s="25">
        <v>-204.21299999999997</v>
      </c>
      <c r="N60" s="25">
        <v>-226.45600000000005</v>
      </c>
      <c r="O60" s="25">
        <v>-120.919</v>
      </c>
      <c r="P60" s="25">
        <f>SUM([1]Quarterly!$CX$83:$CZ$83)</f>
        <v>85.923999999999992</v>
      </c>
    </row>
    <row r="61" spans="1:16" ht="15" customHeight="1" x14ac:dyDescent="0.35">
      <c r="A61" s="15" t="s">
        <v>46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5" customHeight="1" x14ac:dyDescent="0.35">
      <c r="A62" s="17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ht="15" customHeight="1" x14ac:dyDescent="0.35">
      <c r="A63" s="14" t="s">
        <v>47</v>
      </c>
      <c r="B63" s="24">
        <v>-19945.061999999994</v>
      </c>
      <c r="C63" s="24">
        <v>23264.933999999997</v>
      </c>
      <c r="D63" s="24">
        <v>-23013.655999999995</v>
      </c>
      <c r="E63" s="24">
        <v>-20216.235000000008</v>
      </c>
      <c r="F63" s="24">
        <v>-79954.496000000014</v>
      </c>
      <c r="G63" s="24">
        <v>-55350.468999999997</v>
      </c>
      <c r="H63" s="24">
        <v>-249.41400000000249</v>
      </c>
      <c r="I63" s="24">
        <v>-4729.9649999999983</v>
      </c>
      <c r="J63" s="24">
        <v>11430.451999999996</v>
      </c>
      <c r="K63" s="24">
        <v>-38023.535444141133</v>
      </c>
      <c r="L63" s="24">
        <v>-77396.190701072541</v>
      </c>
      <c r="M63" s="24">
        <v>16242.212659586916</v>
      </c>
      <c r="N63" s="31">
        <v>8533.0030000000042</v>
      </c>
      <c r="O63" s="31">
        <v>-15459.685000000007</v>
      </c>
      <c r="P63" s="24">
        <f>SUM([1]Quarterly!$CX$90:$CZ$90)</f>
        <v>-9082.6707450202575</v>
      </c>
    </row>
    <row r="64" spans="1:16" ht="15" customHeight="1" x14ac:dyDescent="0.35">
      <c r="A64" s="15" t="s">
        <v>48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ht="15" customHeight="1" x14ac:dyDescent="0.35">
      <c r="A65" s="14" t="s">
        <v>49</v>
      </c>
      <c r="B65" s="25">
        <v>-13976.425999999999</v>
      </c>
      <c r="C65" s="25">
        <v>-9337.0939999999991</v>
      </c>
      <c r="D65" s="25">
        <v>-24414.698999999997</v>
      </c>
      <c r="E65" s="25">
        <v>-6275.6759999999995</v>
      </c>
      <c r="F65" s="25">
        <v>-17973.643</v>
      </c>
      <c r="G65" s="25">
        <v>-1810.2470000000003</v>
      </c>
      <c r="H65" s="25">
        <v>13791.912999999999</v>
      </c>
      <c r="I65" s="25">
        <v>16171.124000000002</v>
      </c>
      <c r="J65" s="25">
        <v>10103.454999999996</v>
      </c>
      <c r="K65" s="25">
        <v>6554.5276004901616</v>
      </c>
      <c r="L65" s="25">
        <v>3111.1179846799646</v>
      </c>
      <c r="M65" s="25">
        <v>31064.587616400167</v>
      </c>
      <c r="N65" s="25">
        <v>12592.75333776007</v>
      </c>
      <c r="O65" s="25">
        <v>-179.50467990973812</v>
      </c>
      <c r="P65" s="25">
        <f>SUM([1]Quarterly!$CX$93:$CZ$93)</f>
        <v>-6603.8292001799346</v>
      </c>
    </row>
    <row r="66" spans="1:16" ht="15" customHeight="1" x14ac:dyDescent="0.35">
      <c r="A66" s="15" t="s">
        <v>50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ht="15" customHeight="1" x14ac:dyDescent="0.35">
      <c r="A67" s="14" t="s">
        <v>51</v>
      </c>
      <c r="B67" s="25">
        <v>48467.333000000006</v>
      </c>
      <c r="C67" s="25">
        <v>26139.228000000003</v>
      </c>
      <c r="D67" s="25">
        <v>63859.400999999998</v>
      </c>
      <c r="E67" s="25">
        <v>-3012.0099999999993</v>
      </c>
      <c r="F67" s="25">
        <v>-39353.948000000004</v>
      </c>
      <c r="G67" s="25">
        <v>-26122.136000000002</v>
      </c>
      <c r="H67" s="25">
        <v>-14203.374999999998</v>
      </c>
      <c r="I67" s="25">
        <v>-15358.010000000002</v>
      </c>
      <c r="J67" s="25">
        <v>-49395.579000000005</v>
      </c>
      <c r="K67" s="25">
        <v>-32402.946076979992</v>
      </c>
      <c r="L67" s="25">
        <v>-49584.451370180192</v>
      </c>
      <c r="M67" s="25">
        <v>18802.191240009546</v>
      </c>
      <c r="N67" s="25">
        <v>-50114.471394010034</v>
      </c>
      <c r="O67" s="25">
        <v>-36354.895805530025</v>
      </c>
      <c r="P67" s="25">
        <f>SUM([1]Quarterly!$CX$108:$CZ$108)</f>
        <v>-41791.855611640029</v>
      </c>
    </row>
    <row r="68" spans="1:16" ht="15" customHeight="1" x14ac:dyDescent="0.35">
      <c r="A68" s="15" t="s">
        <v>52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15" customHeight="1" x14ac:dyDescent="0.35">
      <c r="A69" s="14" t="s">
        <v>53</v>
      </c>
      <c r="B69" s="25">
        <v>-698.19299999999998</v>
      </c>
      <c r="C69" s="25">
        <v>-76.115999999999929</v>
      </c>
      <c r="D69" s="25">
        <v>972.43100000000004</v>
      </c>
      <c r="E69" s="25">
        <v>-253.42699999999991</v>
      </c>
      <c r="F69" s="25">
        <v>-975.00600000000009</v>
      </c>
      <c r="G69" s="25">
        <v>-663.08699999999999</v>
      </c>
      <c r="H69" s="25">
        <v>-802.14299999999992</v>
      </c>
      <c r="I69" s="25">
        <v>-196.92600000000004</v>
      </c>
      <c r="J69" s="25">
        <v>980.76999999999964</v>
      </c>
      <c r="K69" s="25">
        <v>-477.80517984001756</v>
      </c>
      <c r="L69" s="25">
        <v>407.21474940001849</v>
      </c>
      <c r="M69" s="25">
        <v>-2250.0059821199975</v>
      </c>
      <c r="N69" s="25">
        <v>-2212.1234217400106</v>
      </c>
      <c r="O69" s="25">
        <v>-3878.610268189992</v>
      </c>
      <c r="P69" s="25">
        <f>SUM([1]Quarterly!$CX$111:$CZ$111)</f>
        <v>232.20355988003848</v>
      </c>
    </row>
    <row r="70" spans="1:16" ht="15" customHeight="1" x14ac:dyDescent="0.35">
      <c r="A70" s="15" t="s">
        <v>54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ht="15" customHeight="1" x14ac:dyDescent="0.35">
      <c r="A71" s="14" t="s">
        <v>55</v>
      </c>
      <c r="B71" s="25">
        <v>-53737.775999999991</v>
      </c>
      <c r="C71" s="25">
        <v>6538.9160000000029</v>
      </c>
      <c r="D71" s="25">
        <v>-63430.788999999997</v>
      </c>
      <c r="E71" s="25">
        <v>-10675.122000000008</v>
      </c>
      <c r="F71" s="25">
        <v>-21651.899000000001</v>
      </c>
      <c r="G71" s="25">
        <v>-26754.999</v>
      </c>
      <c r="H71" s="25">
        <v>964.19100000000117</v>
      </c>
      <c r="I71" s="25">
        <v>-5346.1529999999984</v>
      </c>
      <c r="J71" s="25">
        <v>49741.805999999997</v>
      </c>
      <c r="K71" s="25">
        <v>-11697.311787811279</v>
      </c>
      <c r="L71" s="25">
        <v>-31330.072064972341</v>
      </c>
      <c r="M71" s="25">
        <v>-31374.560214702797</v>
      </c>
      <c r="N71" s="25">
        <v>48266.845114595657</v>
      </c>
      <c r="O71" s="25">
        <v>24953.328285224332</v>
      </c>
      <c r="P71" s="25">
        <f>SUM([1]Quarterly!$CX$114:$CZ$114)</f>
        <v>39080.810506919668</v>
      </c>
    </row>
    <row r="72" spans="1:16" ht="15" customHeight="1" x14ac:dyDescent="0.35">
      <c r="A72" s="18" t="s">
        <v>56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ht="15" customHeight="1" x14ac:dyDescent="0.35">
      <c r="A73" s="17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 ht="15" customHeight="1" x14ac:dyDescent="0.35">
      <c r="A74" s="19" t="s">
        <v>57</v>
      </c>
      <c r="B74" s="24">
        <v>-30013.845312480022</v>
      </c>
      <c r="C74" s="24">
        <v>-87116.165000000008</v>
      </c>
      <c r="D74" s="24">
        <v>-11559.144</v>
      </c>
      <c r="E74" s="24">
        <v>3962.1159999999986</v>
      </c>
      <c r="F74" s="24">
        <v>44080.207999999999</v>
      </c>
      <c r="G74" s="24">
        <v>53552.866999999991</v>
      </c>
      <c r="H74" s="24">
        <v>-5860.3459999999995</v>
      </c>
      <c r="I74" s="24">
        <v>-16408.565000000002</v>
      </c>
      <c r="J74" s="24">
        <v>-7758.2519999999986</v>
      </c>
      <c r="K74" s="24">
        <v>-8415.976999999999</v>
      </c>
      <c r="L74" s="24">
        <v>19296.595000000001</v>
      </c>
      <c r="M74" s="24">
        <v>-45685.716</v>
      </c>
      <c r="N74" s="24">
        <v>-53359.28450723982</v>
      </c>
      <c r="O74" s="24">
        <v>20499.900000000005</v>
      </c>
      <c r="P74" s="24">
        <f>SUM([1]Quarterly!$CX$128:$CZ$128)</f>
        <v>-9715.8700000000008</v>
      </c>
    </row>
    <row r="75" spans="1:16" ht="15" customHeight="1" x14ac:dyDescent="0.35">
      <c r="A75" s="15" t="s">
        <v>58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ht="15" customHeight="1" x14ac:dyDescent="0.35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ht="15" customHeight="1" x14ac:dyDescent="0.35">
      <c r="A77" s="19" t="s">
        <v>59</v>
      </c>
      <c r="B77" s="24">
        <v>-32746.04495698995</v>
      </c>
      <c r="C77" s="24">
        <v>-35339.313763990023</v>
      </c>
      <c r="D77" s="24">
        <v>-15845.082999999999</v>
      </c>
      <c r="E77" s="24">
        <v>-19216.034279410029</v>
      </c>
      <c r="F77" s="24">
        <v>-13023.423999999999</v>
      </c>
      <c r="G77" s="24">
        <v>-32221.571</v>
      </c>
      <c r="H77" s="24">
        <v>-23899.126</v>
      </c>
      <c r="I77" s="24">
        <v>-17131.594000000005</v>
      </c>
      <c r="J77" s="24">
        <v>-35878.135999999984</v>
      </c>
      <c r="K77" s="24">
        <v>-6848.7518433118403</v>
      </c>
      <c r="L77" s="24">
        <v>-572.32741367636663</v>
      </c>
      <c r="M77" s="24">
        <v>-30265.856359586789</v>
      </c>
      <c r="N77" s="24">
        <v>-11942.798000000004</v>
      </c>
      <c r="O77" s="24">
        <v>-32981.130000000026</v>
      </c>
      <c r="P77" s="24">
        <f>SUM([1]Quarterly!$CX$124:$CZ$124)</f>
        <v>-2620.582000000004</v>
      </c>
    </row>
    <row r="78" spans="1:16" ht="15" customHeight="1" x14ac:dyDescent="0.35">
      <c r="A78" s="15" t="s">
        <v>60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5" customHeight="1" thickBot="1" x14ac:dyDescent="0.4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6.5" x14ac:dyDescent="0.35">
      <c r="A81" s="22" t="s">
        <v>70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 ht="15" customHeight="1" x14ac:dyDescent="0.35">
      <c r="A82" s="23"/>
      <c r="B82" s="2"/>
      <c r="C82" s="2"/>
      <c r="D82" s="2"/>
      <c r="E82" s="2"/>
      <c r="F82" s="2"/>
      <c r="G82" s="2"/>
      <c r="H82" s="2"/>
      <c r="I82" s="2"/>
      <c r="J82" s="2"/>
    </row>
    <row r="83" spans="1:10" ht="1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</row>
  </sheetData>
  <mergeCells count="2">
    <mergeCell ref="A2:D2"/>
    <mergeCell ref="B4:F4"/>
  </mergeCells>
  <pageMargins left="0.25" right="0.25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9.2.1</vt:lpstr>
      <vt:lpstr>'9.2.1'!Print_Area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noorfaidz</dc:creator>
  <cp:lastModifiedBy>Phang Yoke Hong</cp:lastModifiedBy>
  <cp:lastPrinted>2022-05-30T08:42:10Z</cp:lastPrinted>
  <dcterms:created xsi:type="dcterms:W3CDTF">2015-09-18T00:26:28Z</dcterms:created>
  <dcterms:modified xsi:type="dcterms:W3CDTF">2024-12-04T03:25:56Z</dcterms:modified>
</cp:coreProperties>
</file>